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mclending-my.sharepoint.com/personal/kailin_mcfunding_com/Documents/"/>
    </mc:Choice>
  </mc:AlternateContent>
  <xr:revisionPtr revIDLastSave="0" documentId="8_{DEA91AB7-6E11-4A6F-BFD1-6C51E5DB664F}" xr6:coauthVersionLast="47" xr6:coauthVersionMax="47" xr10:uidLastSave="{00000000-0000-0000-0000-000000000000}"/>
  <bookViews>
    <workbookView xWindow="-120" yWindow="510" windowWidth="29040" windowHeight="15210" activeTab="1" xr2:uid="{146FCA90-7C4D-4C24-AE4F-7F18BC384660}"/>
  </bookViews>
  <sheets>
    <sheet name="2-1 Buydown" sheetId="1" r:id="rId1"/>
    <sheet name="1-0 Buydown"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3" l="1"/>
  <c r="C8" i="3" s="1"/>
  <c r="C9" i="3"/>
  <c r="D8" i="3" l="1"/>
  <c r="E8" i="3" s="1"/>
  <c r="E10" i="3" s="1"/>
  <c r="C10" i="1" l="1"/>
  <c r="B9" i="1"/>
  <c r="C9" i="1" s="1"/>
  <c r="B8" i="1" l="1"/>
  <c r="C8" i="1" s="1"/>
  <c r="D8" i="1" s="1"/>
  <c r="D9" i="1"/>
  <c r="E9" i="1" s="1"/>
  <c r="E8" i="1" l="1"/>
  <c r="E11" i="1"/>
</calcChain>
</file>

<file path=xl/sharedStrings.xml><?xml version="1.0" encoding="utf-8"?>
<sst xmlns="http://schemas.openxmlformats.org/spreadsheetml/2006/main" count="20" uniqueCount="11">
  <si>
    <t>Rate</t>
  </si>
  <si>
    <t>Monthly Payment</t>
  </si>
  <si>
    <t>Difference applied as subsidy</t>
  </si>
  <si>
    <t>x 12 mos</t>
  </si>
  <si>
    <t>required buydown funds:</t>
  </si>
  <si>
    <t>enter fully amortized rate here --&gt;</t>
  </si>
  <si>
    <t>Enter loan amount here --&gt;</t>
  </si>
  <si>
    <t>2-1 Buydown funds calculator</t>
  </si>
  <si>
    <t>Enter Term in Years here --&gt;</t>
  </si>
  <si>
    <t>Disclaimer: This spread sheet is for reference only and should not be used as an official calculation of cost for buydown funds.  Principal and interest payments, which will continue until paid in full, do not include taxes and home insurance premium, which will result in a higher actual monthly payment.  
Subject to borrower and seller approval.  Some exclusions apply.</t>
  </si>
  <si>
    <t>1-0 Buydown funds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</si>
</sst>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000%"/>
  </numFmts>
  <fonts count="6" x14ac:knownFonts="1">
    <font>
      <sz val="11"/>
      <color theme="1"/>
      <name val="Calibri"/>
      <family val="2"/>
      <scheme val="minor"/>
    </font>
    <font>
      <b/>
      <sz val="11"/>
      <color theme="1"/>
      <name val="Calibri"/>
      <family val="2"/>
      <scheme val="minor"/>
    </font>
    <font>
      <b/>
      <sz val="13"/>
      <color theme="1"/>
      <name val="Calibri"/>
      <family val="2"/>
      <scheme val="minor"/>
    </font>
    <font>
      <b/>
      <sz val="12"/>
      <color rgb="FF0000FF"/>
      <name val="Calibri"/>
      <family val="2"/>
      <scheme val="minor"/>
    </font>
    <font>
      <b/>
      <sz val="17"/>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6" fontId="0" fillId="0" borderId="0" xfId="0" applyNumberFormat="1"/>
    <xf numFmtId="164" fontId="0" fillId="0" borderId="0" xfId="0" applyNumberFormat="1"/>
    <xf numFmtId="6" fontId="1" fillId="0" borderId="0" xfId="0" applyNumberFormat="1" applyFont="1"/>
    <xf numFmtId="0" fontId="1" fillId="0" borderId="0" xfId="0" applyFont="1"/>
    <xf numFmtId="0" fontId="1" fillId="0" borderId="0" xfId="0" applyFont="1" applyAlignment="1">
      <alignment wrapText="1"/>
    </xf>
    <xf numFmtId="6" fontId="3" fillId="0" borderId="0" xfId="0" applyNumberFormat="1" applyFont="1" applyProtection="1">
      <protection locked="0"/>
    </xf>
    <xf numFmtId="0" fontId="3" fillId="0" borderId="0" xfId="0" applyFont="1" applyProtection="1">
      <protection locked="0"/>
    </xf>
    <xf numFmtId="164" fontId="3" fillId="3" borderId="0" xfId="0" applyNumberFormat="1" applyFont="1" applyFill="1" applyProtection="1">
      <protection locked="0"/>
    </xf>
    <xf numFmtId="8" fontId="0" fillId="0" borderId="0" xfId="0" applyNumberFormat="1" applyProtection="1">
      <protection hidden="1"/>
    </xf>
    <xf numFmtId="8" fontId="2" fillId="2" borderId="1" xfId="0" applyNumberFormat="1" applyFont="1" applyFill="1" applyBorder="1" applyProtection="1">
      <protection hidden="1"/>
    </xf>
    <xf numFmtId="0" fontId="1" fillId="0" borderId="0" xfId="0" applyFont="1" applyAlignment="1">
      <alignment horizontal="right" indent="1"/>
    </xf>
    <xf numFmtId="6" fontId="1" fillId="0" borderId="0" xfId="0" applyNumberFormat="1" applyFont="1" applyAlignment="1">
      <alignment horizontal="right" indent="1"/>
    </xf>
    <xf numFmtId="0" fontId="4" fillId="0" borderId="0" xfId="0" applyFont="1" applyAlignment="1">
      <alignment horizontal="center" vertical="center"/>
    </xf>
    <xf numFmtId="0" fontId="5"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25519-E63A-462F-BB3B-DAE949155C4F}">
  <dimension ref="A1:E17"/>
  <sheetViews>
    <sheetView zoomScale="110" zoomScaleNormal="110" workbookViewId="0">
      <selection activeCell="C18" sqref="C18"/>
    </sheetView>
  </sheetViews>
  <sheetFormatPr defaultRowHeight="14.5" x14ac:dyDescent="0.35"/>
  <cols>
    <col min="1" max="1" width="31.81640625" bestFit="1" customWidth="1"/>
    <col min="2" max="2" width="7.81640625" bestFit="1" customWidth="1"/>
    <col min="3" max="3" width="17" bestFit="1" customWidth="1"/>
    <col min="4" max="4" width="24.7265625" customWidth="1"/>
    <col min="5" max="5" width="13.7265625" bestFit="1" customWidth="1"/>
  </cols>
  <sheetData>
    <row r="1" spans="1:5" x14ac:dyDescent="0.35">
      <c r="A1" s="13" t="s">
        <v>7</v>
      </c>
      <c r="B1" s="13"/>
      <c r="C1" s="13"/>
      <c r="D1" s="13"/>
      <c r="E1" s="13"/>
    </row>
    <row r="2" spans="1:5" x14ac:dyDescent="0.35">
      <c r="A2" s="13"/>
      <c r="B2" s="13"/>
      <c r="C2" s="13"/>
      <c r="D2" s="13"/>
      <c r="E2" s="13"/>
    </row>
    <row r="4" spans="1:5" ht="15.5" x14ac:dyDescent="0.35">
      <c r="A4" s="11" t="s">
        <v>6</v>
      </c>
      <c r="B4" s="11"/>
      <c r="C4" s="6">
        <v>274500</v>
      </c>
    </row>
    <row r="5" spans="1:5" ht="15.5" x14ac:dyDescent="0.35">
      <c r="A5" s="12" t="s">
        <v>8</v>
      </c>
      <c r="B5" s="12"/>
      <c r="C5" s="7">
        <v>30</v>
      </c>
    </row>
    <row r="6" spans="1:5" x14ac:dyDescent="0.35">
      <c r="B6" s="1"/>
    </row>
    <row r="7" spans="1:5" ht="29" x14ac:dyDescent="0.35">
      <c r="B7" s="3" t="s">
        <v>0</v>
      </c>
      <c r="C7" s="4" t="s">
        <v>1</v>
      </c>
      <c r="D7" s="5" t="s">
        <v>2</v>
      </c>
      <c r="E7" s="4" t="s">
        <v>3</v>
      </c>
    </row>
    <row r="8" spans="1:5" x14ac:dyDescent="0.35">
      <c r="B8" s="2">
        <f>B9-1%</f>
        <v>4.4999999999999998E-2</v>
      </c>
      <c r="C8" s="9">
        <f>ROUND(PMT(B8/12,$C$5*12,-$C$4),2)</f>
        <v>1390.85</v>
      </c>
      <c r="D8" s="9">
        <f>$C$10-C8</f>
        <v>344.18000000000006</v>
      </c>
      <c r="E8" s="9">
        <f>D8*12</f>
        <v>4130.1600000000008</v>
      </c>
    </row>
    <row r="9" spans="1:5" x14ac:dyDescent="0.35">
      <c r="B9" s="2">
        <f>B10-1%</f>
        <v>5.5E-2</v>
      </c>
      <c r="C9" s="9">
        <f t="shared" ref="C9:C10" si="0">ROUND(PMT(B9/12,$C$5*12,-$C$4),2)</f>
        <v>1558.58</v>
      </c>
      <c r="D9" s="9">
        <f>$C$10-C9</f>
        <v>176.45000000000005</v>
      </c>
      <c r="E9" s="9">
        <f>D9*12</f>
        <v>2117.4000000000005</v>
      </c>
    </row>
    <row r="10" spans="1:5" ht="15.5" x14ac:dyDescent="0.35">
      <c r="A10" s="4" t="s">
        <v>5</v>
      </c>
      <c r="B10" s="8">
        <v>6.5000000000000002E-2</v>
      </c>
      <c r="C10" s="9">
        <f t="shared" si="0"/>
        <v>1735.03</v>
      </c>
    </row>
    <row r="11" spans="1:5" ht="17" x14ac:dyDescent="0.4">
      <c r="D11" t="s">
        <v>4</v>
      </c>
      <c r="E11" s="10">
        <f>SUM(E8:E10)</f>
        <v>6247.5600000000013</v>
      </c>
    </row>
    <row r="13" spans="1:5" ht="15" customHeight="1" x14ac:dyDescent="0.35">
      <c r="A13" s="14" t="s">
        <v>9</v>
      </c>
      <c r="B13" s="14"/>
      <c r="C13" s="14"/>
      <c r="D13" s="14"/>
      <c r="E13" s="14"/>
    </row>
    <row r="14" spans="1:5" x14ac:dyDescent="0.35">
      <c r="A14" s="14"/>
      <c r="B14" s="14"/>
      <c r="C14" s="14"/>
      <c r="D14" s="14"/>
      <c r="E14" s="14"/>
    </row>
    <row r="15" spans="1:5" x14ac:dyDescent="0.35">
      <c r="A15" s="14"/>
      <c r="B15" s="14"/>
      <c r="C15" s="14"/>
      <c r="D15" s="14"/>
      <c r="E15" s="14"/>
    </row>
    <row r="16" spans="1:5" x14ac:dyDescent="0.35">
      <c r="A16" s="14"/>
      <c r="B16" s="14"/>
      <c r="C16" s="14"/>
      <c r="D16" s="14"/>
      <c r="E16" s="14"/>
    </row>
    <row r="17" spans="1:5" x14ac:dyDescent="0.35">
      <c r="A17" s="14"/>
      <c r="B17" s="14"/>
      <c r="C17" s="14"/>
      <c r="D17" s="14"/>
      <c r="E17" s="14"/>
    </row>
  </sheetData>
  <sheetProtection algorithmName="SHA-512" hashValue="J1eYv+xLadtszXV4SIt48C3lFsFsQ/JmmUAbT8T7zIyU2miG1uRHr6/bu5nVfxbM36yb4IVrt56pA5k3V13qWQ==" saltValue="NNtz/vjiQgsNbm9ePsbj3A==" spinCount="100000" sheet="1" objects="1" scenarios="1"/>
  <mergeCells count="4">
    <mergeCell ref="A4:B4"/>
    <mergeCell ref="A5:B5"/>
    <mergeCell ref="A1:E2"/>
    <mergeCell ref="A13:E1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E0806-F6E1-41C4-8BA3-D89DBFE35909}">
  <dimension ref="A1:E16"/>
  <sheetViews>
    <sheetView tabSelected="1" workbookViewId="0">
      <selection activeCell="H11" sqref="H11"/>
    </sheetView>
  </sheetViews>
  <sheetFormatPr defaultRowHeight="14.5" x14ac:dyDescent="0.35"/>
  <cols>
    <col min="1" max="1" width="31.81640625" bestFit="1" customWidth="1"/>
    <col min="2" max="2" width="7.81640625" bestFit="1" customWidth="1"/>
    <col min="3" max="3" width="17" bestFit="1" customWidth="1"/>
    <col min="4" max="4" width="24.7265625" customWidth="1"/>
    <col min="5" max="5" width="13.7265625" bestFit="1" customWidth="1"/>
  </cols>
  <sheetData>
    <row r="1" spans="1:5" x14ac:dyDescent="0.35">
      <c r="A1" s="13" t="s">
        <v>10</v>
      </c>
      <c r="B1" s="13"/>
      <c r="C1" s="13"/>
      <c r="D1" s="13"/>
      <c r="E1" s="13"/>
    </row>
    <row r="2" spans="1:5" x14ac:dyDescent="0.35">
      <c r="A2" s="13"/>
      <c r="B2" s="13"/>
      <c r="C2" s="13"/>
      <c r="D2" s="13"/>
      <c r="E2" s="13"/>
    </row>
    <row r="4" spans="1:5" ht="15.5" x14ac:dyDescent="0.35">
      <c r="A4" s="11" t="s">
        <v>6</v>
      </c>
      <c r="B4" s="11"/>
      <c r="C4" s="6">
        <v>274500</v>
      </c>
    </row>
    <row r="5" spans="1:5" ht="15.5" x14ac:dyDescent="0.35">
      <c r="A5" s="12" t="s">
        <v>8</v>
      </c>
      <c r="B5" s="12"/>
      <c r="C5" s="7">
        <v>15</v>
      </c>
    </row>
    <row r="6" spans="1:5" x14ac:dyDescent="0.35">
      <c r="B6" s="1"/>
    </row>
    <row r="7" spans="1:5" ht="29" x14ac:dyDescent="0.35">
      <c r="B7" s="3" t="s">
        <v>0</v>
      </c>
      <c r="C7" s="4" t="s">
        <v>1</v>
      </c>
      <c r="D7" s="5" t="s">
        <v>2</v>
      </c>
      <c r="E7" s="4" t="s">
        <v>3</v>
      </c>
    </row>
    <row r="8" spans="1:5" x14ac:dyDescent="0.35">
      <c r="B8" s="2">
        <f>B9-1%</f>
        <v>4.4999999999999998E-2</v>
      </c>
      <c r="C8" s="9">
        <f>ROUND(PMT(B8/12,$C$5*12,-$C$4),2)</f>
        <v>2099.91</v>
      </c>
      <c r="D8" s="9">
        <f>$C$9-C8</f>
        <v>142.98000000000002</v>
      </c>
      <c r="E8" s="9">
        <f>D8*12</f>
        <v>1715.7600000000002</v>
      </c>
    </row>
    <row r="9" spans="1:5" ht="15.5" x14ac:dyDescent="0.35">
      <c r="A9" s="4" t="s">
        <v>5</v>
      </c>
      <c r="B9" s="8">
        <v>5.5E-2</v>
      </c>
      <c r="C9" s="9">
        <f t="shared" ref="C9" si="0">ROUND(PMT(B9/12,$C$5*12,-$C$4),2)</f>
        <v>2242.89</v>
      </c>
    </row>
    <row r="10" spans="1:5" ht="17" x14ac:dyDescent="0.4">
      <c r="D10" t="s">
        <v>4</v>
      </c>
      <c r="E10" s="10">
        <f>SUM(E8:E9)</f>
        <v>1715.7600000000002</v>
      </c>
    </row>
    <row r="12" spans="1:5" ht="15" customHeight="1" x14ac:dyDescent="0.35">
      <c r="A12" s="14" t="s">
        <v>9</v>
      </c>
      <c r="B12" s="14"/>
      <c r="C12" s="14"/>
      <c r="D12" s="14"/>
      <c r="E12" s="14"/>
    </row>
    <row r="13" spans="1:5" x14ac:dyDescent="0.35">
      <c r="A13" s="14"/>
      <c r="B13" s="14"/>
      <c r="C13" s="14"/>
      <c r="D13" s="14"/>
      <c r="E13" s="14"/>
    </row>
    <row r="14" spans="1:5" x14ac:dyDescent="0.35">
      <c r="A14" s="14"/>
      <c r="B14" s="14"/>
      <c r="C14" s="14"/>
      <c r="D14" s="14"/>
      <c r="E14" s="14"/>
    </row>
    <row r="15" spans="1:5" x14ac:dyDescent="0.35">
      <c r="A15" s="14"/>
      <c r="B15" s="14"/>
      <c r="C15" s="14"/>
      <c r="D15" s="14"/>
      <c r="E15" s="14"/>
    </row>
    <row r="16" spans="1:5" x14ac:dyDescent="0.35">
      <c r="A16" s="14"/>
      <c r="B16" s="14"/>
      <c r="C16" s="14"/>
      <c r="D16" s="14"/>
      <c r="E16" s="14"/>
    </row>
  </sheetData>
  <sheetProtection algorithmName="SHA-512" hashValue="bSoM1zpb77BDaF+3g+4rwdJ/pUq4RIgN9j/dUqZP7T+EefY33iSfPstypZP2SCcAFssPwhx61qgDHRe3IFgIdA==" saltValue="YZM1GWLMKUZuRZFZdnRMJg==" spinCount="100000" sheet="1" objects="1" scenarios="1"/>
  <mergeCells count="4">
    <mergeCell ref="A1:E2"/>
    <mergeCell ref="A4:B4"/>
    <mergeCell ref="A5:B5"/>
    <mergeCell ref="A12:E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2-1 Buydown</vt:lpstr>
      <vt:lpstr>1-0 Buydown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Rikki Danganan</dc:creator>
  <cp:lastModifiedBy>Kailin Dunn</cp:lastModifiedBy>
  <dcterms:created xsi:type="dcterms:W3CDTF">2022-09-01T15:30:30Z</dcterms:created>
  <dcterms:modified xsi:type="dcterms:W3CDTF">2024-01-29T18:31:38Z</dcterms:modified>
</cp:coreProperties>
</file>